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458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<sst xmlns="http://schemas.openxmlformats.org/spreadsheetml/2006/main" count="114" uniqueCount="82">
  <si>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</si>
  <si>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</si>
  <si>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</si>
  <si>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</si>
  <si>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</si>
  <si>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</si>
  <si>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</si>
  <si>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</si>
  <si>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</si>
  <si>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</si>
  <si>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</si>
  <si>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</si>
  <si>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</si>
  <si>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</si>
  <si>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</si>
  <si>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</si>
  <si>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</si>
  <si>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</si>
  <si>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</si>
  <si>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</si>
  <si>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</si>
  <si>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</si>
  <si>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</si>
  <si>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</si>
  <si>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</si>
  <si>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</si>
  <si>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</si>
  <si>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</si>
  <si>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</si>
  <si>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</si>
  <si>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</si>
  <si>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</si>
  <si>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</si>
  <si>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</si>
  <si>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</si>
  <si>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</si>
  <si>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</si>
  <si>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</si>
  <si>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</si>
  <si>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</si>
  <si>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</si>
  <si>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</si>
  <si>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</si>
  <si>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</si>
  <si>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</si>
  <si>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</si>
  <si>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</si>
  <si>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</si>
  <si>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</si>
  <si>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</si>
  <si>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</si>
  <si>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</si>
  <si>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</si>
  <si>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</si>
  <si>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</si>
  <si>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</si>
  <si>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</si>
  <si>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</si>
  <si>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</si>
  <si>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</si>
  <si>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Remington Hill CA</t>
  </si>
  <si>
    <t>Populus prefremontii</t>
  </si>
  <si>
    <t>Salix hesperia</t>
  </si>
  <si>
    <t>Quercus winstanleyi</t>
  </si>
  <si>
    <t>Quercus simulata</t>
  </si>
  <si>
    <t>Quercus wislizenoides</t>
  </si>
  <si>
    <t>Quercus douglassoides</t>
  </si>
  <si>
    <t>Quercus remingtonii</t>
  </si>
  <si>
    <t>Quercus prelobata</t>
  </si>
  <si>
    <t>Quercus pseudolyrata</t>
  </si>
  <si>
    <t>Ulmus</t>
  </si>
  <si>
    <t>Platanus</t>
  </si>
  <si>
    <t>Liquidambar</t>
  </si>
  <si>
    <t>Aesculus</t>
  </si>
  <si>
    <t>Crataegus</t>
  </si>
  <si>
    <t>Arctostaphylos</t>
  </si>
  <si>
    <t>Karwinskia</t>
  </si>
  <si>
    <t>Ungnadia</t>
  </si>
  <si>
    <t>39.3°</t>
  </si>
  <si>
    <t>Reference: Condit 1944</t>
  </si>
  <si>
    <t>Reportd age Neogene (Miocene), assumed age 10 Ma, Palaeolatitude 39.19° N</t>
  </si>
  <si>
    <t xml:space="preserve"> -120.77°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</si>
</sst>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78</v>
      </c>
      <c r="E3" s="51" t="s">
        <v>81</v>
      </c>
      <c r="F3" s="50"/>
      <c r="G3" s="52"/>
      <c r="H3" s="48">
        <f>AQ114</f>
        <v>0.9663865546218487</v>
      </c>
      <c r="I3" s="64" t="s">
        <v>80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0.5</v>
      </c>
      <c r="G7">
        <v>0.5</v>
      </c>
      <c r="H7">
        <v>1</v>
      </c>
      <c r="P7">
        <v>1</v>
      </c>
      <c r="U7">
        <v>1</v>
      </c>
      <c r="Y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F8">
        <v>1</v>
      </c>
      <c r="G8">
        <v>0.5</v>
      </c>
      <c r="H8">
        <v>1</v>
      </c>
      <c r="P8">
        <v>1</v>
      </c>
      <c r="V8">
        <v>1</v>
      </c>
      <c r="X8">
        <v>0.5</v>
      </c>
      <c r="Y8">
        <v>0.5</v>
      </c>
      <c r="AC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1</v>
      </c>
      <c r="H9">
        <v>1</v>
      </c>
      <c r="O9">
        <v>1</v>
      </c>
      <c r="U9">
        <v>1</v>
      </c>
      <c r="Y9">
        <v>1</v>
      </c>
      <c r="AC9">
        <v>1</v>
      </c>
      <c r="AF9">
        <v>0.5</v>
      </c>
      <c r="AG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0.5</v>
      </c>
      <c r="I10">
        <v>1</v>
      </c>
      <c r="O10">
        <v>1</v>
      </c>
      <c r="U10">
        <v>1</v>
      </c>
      <c r="Y10">
        <v>1</v>
      </c>
      <c r="AC10">
        <v>1</v>
      </c>
      <c r="AF10">
        <v>0.5</v>
      </c>
      <c r="AG10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O11">
        <v>0.5</v>
      </c>
      <c r="P11">
        <v>0.5</v>
      </c>
      <c r="V11">
        <v>1</v>
      </c>
      <c r="Y11">
        <v>1</v>
      </c>
      <c r="AB11">
        <v>0.5</v>
      </c>
      <c r="AC11">
        <v>0.5</v>
      </c>
      <c r="AG11">
        <v>0.5</v>
      </c>
      <c r="AH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D12">
        <v>1</v>
      </c>
      <c r="E12">
        <v>1</v>
      </c>
      <c r="O12">
        <v>1</v>
      </c>
      <c r="U12">
        <v>1</v>
      </c>
      <c r="Y12">
        <v>0.5</v>
      </c>
      <c r="Z12">
        <v>0.5</v>
      </c>
      <c r="AB12">
        <v>1</v>
      </c>
      <c r="AG12">
        <v>0.5</v>
      </c>
      <c r="AH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0.5</v>
      </c>
      <c r="D13">
        <v>0.5</v>
      </c>
      <c r="E13">
        <v>0.5</v>
      </c>
      <c r="I13">
        <v>0.5</v>
      </c>
      <c r="O13">
        <v>0.5</v>
      </c>
      <c r="P13">
        <v>0.5</v>
      </c>
      <c r="V13">
        <v>1</v>
      </c>
      <c r="Y13">
        <v>1</v>
      </c>
      <c r="AB13">
        <v>0.5</v>
      </c>
      <c r="AC13">
        <v>0.5</v>
      </c>
      <c r="AF13">
        <v>0.33</v>
      </c>
      <c r="AG13">
        <v>0.33</v>
      </c>
      <c r="AH13">
        <v>0.33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D14">
        <v>1</v>
      </c>
      <c r="H14">
        <v>1</v>
      </c>
      <c r="O14">
        <v>1</v>
      </c>
      <c r="U14">
        <v>1</v>
      </c>
      <c r="Y14">
        <v>0.5</v>
      </c>
      <c r="Z14">
        <v>0.5</v>
      </c>
      <c r="AB14">
        <v>1</v>
      </c>
      <c r="AF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0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D15">
        <v>1</v>
      </c>
      <c r="I15">
        <v>1</v>
      </c>
      <c r="O15">
        <v>0.5</v>
      </c>
      <c r="P15">
        <v>0.5</v>
      </c>
      <c r="V15">
        <v>1</v>
      </c>
      <c r="Y15">
        <v>1</v>
      </c>
      <c r="AB15">
        <v>1</v>
      </c>
      <c r="AF15">
        <v>0.33</v>
      </c>
      <c r="AG15">
        <v>0.33</v>
      </c>
      <c r="AH1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1</v>
      </c>
      <c r="I16">
        <v>1</v>
      </c>
      <c r="J16">
        <v>1</v>
      </c>
      <c r="O16">
        <v>1</v>
      </c>
      <c r="V16">
        <v>1</v>
      </c>
      <c r="Y16">
        <v>1</v>
      </c>
      <c r="AC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0.5</v>
      </c>
      <c r="D17">
        <v>0.5</v>
      </c>
      <c r="H17">
        <v>0.5</v>
      </c>
      <c r="I17">
        <v>0.5</v>
      </c>
      <c r="P17">
        <v>0.5</v>
      </c>
      <c r="Q17">
        <v>0.5</v>
      </c>
      <c r="V17">
        <v>1</v>
      </c>
      <c r="X17">
        <v>1</v>
      </c>
      <c r="AA17">
        <v>0.5</v>
      </c>
      <c r="AB17">
        <v>0.5</v>
      </c>
      <c r="AG17">
        <v>0.5</v>
      </c>
      <c r="AH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D18">
        <v>1</v>
      </c>
      <c r="F18">
        <v>1</v>
      </c>
      <c r="G18">
        <v>0.5</v>
      </c>
      <c r="H18">
        <v>1</v>
      </c>
      <c r="O18">
        <v>1</v>
      </c>
      <c r="U18">
        <v>1</v>
      </c>
      <c r="X18">
        <v>1</v>
      </c>
      <c r="AA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1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F19">
        <v>1</v>
      </c>
      <c r="G19">
        <v>1</v>
      </c>
      <c r="I19">
        <v>1</v>
      </c>
      <c r="J19">
        <v>0.5</v>
      </c>
      <c r="O19">
        <v>1</v>
      </c>
      <c r="U19">
        <v>0.5</v>
      </c>
      <c r="V19">
        <v>0.5</v>
      </c>
      <c r="Z19">
        <v>1</v>
      </c>
      <c r="AB19">
        <v>1</v>
      </c>
      <c r="AF19">
        <v>0.5</v>
      </c>
      <c r="AG19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D20">
        <v>1</v>
      </c>
      <c r="G20">
        <v>0.5</v>
      </c>
      <c r="I20">
        <v>1</v>
      </c>
      <c r="N20">
        <v>0.5</v>
      </c>
      <c r="O20">
        <v>0.5</v>
      </c>
      <c r="U20">
        <v>1</v>
      </c>
      <c r="Y20">
        <v>1</v>
      </c>
      <c r="AB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E21">
        <v>1</v>
      </c>
      <c r="O21">
        <v>1</v>
      </c>
      <c r="U21">
        <v>1</v>
      </c>
      <c r="Y21">
        <v>1</v>
      </c>
      <c r="AB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C22">
        <v>1</v>
      </c>
      <c r="E22">
        <v>1</v>
      </c>
      <c r="O22">
        <v>1</v>
      </c>
      <c r="U22">
        <v>1</v>
      </c>
      <c r="AC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0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G23">
        <v>0.5</v>
      </c>
      <c r="H23">
        <v>0.5</v>
      </c>
      <c r="I23">
        <v>0.5</v>
      </c>
      <c r="J23">
        <v>0.5</v>
      </c>
      <c r="O23">
        <v>1</v>
      </c>
      <c r="Y23">
        <v>1</v>
      </c>
      <c r="AC23">
        <v>1</v>
      </c>
      <c r="AH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0</v>
      </c>
      <c r="AJ24" s="6"/>
      <c r="AK24" s="6"/>
      <c r="AL24" s="6"/>
      <c r="AM24" s="6"/>
      <c r="AN24" s="6"/>
      <c r="AQ24">
        <f t="shared" si="0"/>
        <v>0</v>
      </c>
      <c r="AR24">
        <f t="shared" si="11"/>
        <v>0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X24">
        <f t="shared" si="42"/>
        <v>0</v>
      </c>
      <c r="BY24">
        <f t="shared" si="5"/>
        <v>0</v>
      </c>
      <c r="BZ24">
        <f t="shared" si="6"/>
        <v>0</v>
      </c>
      <c r="CA24">
        <f t="shared" si="7"/>
        <v>0</v>
      </c>
      <c r="CB24">
        <f t="shared" si="8"/>
        <v>0</v>
      </c>
      <c r="CC24">
        <f t="shared" si="9"/>
        <v>0</v>
      </c>
      <c r="CD24">
        <f t="shared" si="10"/>
        <v>0</v>
      </c>
    </row>
    <row r="25" spans="1:82" ht="12.75">
      <c r="A25" s="7">
        <f t="shared" si="43"/>
        <v>0</v>
      </c>
      <c r="AJ25" s="6"/>
      <c r="AK25" s="6"/>
      <c r="AL25" s="6"/>
      <c r="AM25" s="6"/>
      <c r="AN25" s="6"/>
      <c r="AQ25">
        <f t="shared" si="0"/>
        <v>0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0</v>
      </c>
      <c r="BY25">
        <f t="shared" si="5"/>
        <v>0</v>
      </c>
      <c r="BZ25">
        <f t="shared" si="6"/>
        <v>0</v>
      </c>
      <c r="CA25">
        <f t="shared" si="7"/>
        <v>0</v>
      </c>
      <c r="CB25">
        <f t="shared" si="8"/>
        <v>0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0</v>
      </c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17</v>
      </c>
      <c r="AR108" s="7">
        <f t="shared" si="91"/>
        <v>17</v>
      </c>
      <c r="AS108" s="7">
        <f t="shared" si="91"/>
        <v>5</v>
      </c>
      <c r="AT108" s="7">
        <f t="shared" si="91"/>
        <v>7</v>
      </c>
      <c r="AU108" s="7">
        <f t="shared" si="91"/>
        <v>9</v>
      </c>
      <c r="AV108" s="7">
        <f t="shared" si="91"/>
        <v>7</v>
      </c>
      <c r="AW108" s="7">
        <f t="shared" si="91"/>
        <v>8</v>
      </c>
      <c r="AX108" s="7">
        <f t="shared" si="91"/>
        <v>3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</v>
      </c>
      <c r="BC108" s="7">
        <f t="shared" si="91"/>
        <v>14</v>
      </c>
      <c r="BD108" s="7">
        <f t="shared" si="91"/>
        <v>6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10</v>
      </c>
      <c r="BJ108" s="7">
        <f t="shared" si="91"/>
        <v>7</v>
      </c>
      <c r="BK108" s="7">
        <f t="shared" si="91"/>
        <v>0</v>
      </c>
      <c r="BL108" s="7">
        <f t="shared" si="91"/>
        <v>3</v>
      </c>
      <c r="BM108" s="7">
        <f t="shared" si="91"/>
        <v>13</v>
      </c>
      <c r="BN108" s="7">
        <f t="shared" si="91"/>
        <v>3</v>
      </c>
      <c r="BO108" s="7">
        <f t="shared" si="91"/>
        <v>2</v>
      </c>
      <c r="BP108" s="7">
        <f t="shared" si="91"/>
        <v>10</v>
      </c>
      <c r="BQ108" s="7">
        <f t="shared" si="91"/>
        <v>8</v>
      </c>
      <c r="BR108" s="7">
        <f t="shared" si="91"/>
        <v>0</v>
      </c>
      <c r="BS108" s="7">
        <f t="shared" si="91"/>
        <v>0</v>
      </c>
      <c r="BT108" s="7">
        <f t="shared" si="91"/>
        <v>6</v>
      </c>
      <c r="BU108" s="7">
        <f t="shared" si="91"/>
        <v>11</v>
      </c>
      <c r="BV108" s="7">
        <f t="shared" si="91"/>
        <v>10</v>
      </c>
      <c r="BW108" s="8" t="s">
        <v>39</v>
      </c>
      <c r="BX108" s="8">
        <f>SUM(BX7:BX107)</f>
        <v>17</v>
      </c>
      <c r="BY108" s="8">
        <f aca="true" t="shared" si="92" ref="BY108:CD108">SUM(BY7:BY107)</f>
        <v>17</v>
      </c>
      <c r="BZ108" s="8">
        <f t="shared" si="92"/>
        <v>17</v>
      </c>
      <c r="CA108" s="8">
        <f t="shared" si="92"/>
        <v>16</v>
      </c>
      <c r="CB108" s="8">
        <f t="shared" si="92"/>
        <v>16</v>
      </c>
      <c r="CC108" s="8">
        <f t="shared" si="92"/>
        <v>17</v>
      </c>
      <c r="CD108" s="8">
        <f t="shared" si="92"/>
        <v>17</v>
      </c>
    </row>
    <row r="109" spans="1:40" ht="12.75">
      <c r="A109" s="7"/>
      <c r="B109" s="57" t="s">
        <v>40</v>
      </c>
      <c r="C109" s="8"/>
      <c r="D109" s="58">
        <f>SUM(D7:D107)</f>
        <v>6</v>
      </c>
      <c r="E109" s="1">
        <f aca="true" t="shared" si="93" ref="E109:AH109">SUM(E7:E107)</f>
        <v>4.5</v>
      </c>
      <c r="F109" s="1">
        <f>SUM(F7:F107)</f>
        <v>6.5</v>
      </c>
      <c r="G109" s="1">
        <f t="shared" si="93"/>
        <v>6</v>
      </c>
      <c r="H109" s="1">
        <f t="shared" si="93"/>
        <v>6</v>
      </c>
      <c r="I109" s="1">
        <f t="shared" si="93"/>
        <v>6.5</v>
      </c>
      <c r="J109" s="58">
        <f t="shared" si="93"/>
        <v>2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0.5</v>
      </c>
      <c r="O109" s="1">
        <f t="shared" si="93"/>
        <v>12</v>
      </c>
      <c r="P109" s="1">
        <f t="shared" si="93"/>
        <v>4</v>
      </c>
      <c r="Q109" s="1">
        <f t="shared" si="93"/>
        <v>0.5</v>
      </c>
      <c r="R109" s="1">
        <f t="shared" si="93"/>
        <v>0</v>
      </c>
      <c r="S109" s="58">
        <f t="shared" si="93"/>
        <v>0</v>
      </c>
      <c r="T109" s="1">
        <f t="shared" si="93"/>
        <v>0</v>
      </c>
      <c r="U109" s="1">
        <f t="shared" si="93"/>
        <v>9.5</v>
      </c>
      <c r="V109" s="1">
        <f t="shared" si="93"/>
        <v>6.5</v>
      </c>
      <c r="W109" s="58">
        <f t="shared" si="93"/>
        <v>0</v>
      </c>
      <c r="X109" s="1">
        <f t="shared" si="93"/>
        <v>2.5</v>
      </c>
      <c r="Y109" s="1">
        <f t="shared" si="93"/>
        <v>11.5</v>
      </c>
      <c r="Z109" s="58">
        <f t="shared" si="93"/>
        <v>2</v>
      </c>
      <c r="AA109" s="1">
        <f t="shared" si="93"/>
        <v>1.5</v>
      </c>
      <c r="AB109" s="1">
        <f t="shared" si="93"/>
        <v>8.5</v>
      </c>
      <c r="AC109" s="1">
        <f t="shared" si="93"/>
        <v>7</v>
      </c>
      <c r="AD109" s="1">
        <f t="shared" si="93"/>
        <v>0</v>
      </c>
      <c r="AE109" s="58">
        <f t="shared" si="93"/>
        <v>0</v>
      </c>
      <c r="AF109" s="1">
        <f t="shared" si="93"/>
        <v>3.16</v>
      </c>
      <c r="AG109" s="1">
        <f t="shared" si="93"/>
        <v>6.66</v>
      </c>
      <c r="AH109" s="58">
        <f t="shared" si="93"/>
        <v>7.16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17</v>
      </c>
      <c r="E110" s="1">
        <f>BY108</f>
        <v>17</v>
      </c>
      <c r="F110" s="1">
        <f>BY108</f>
        <v>17</v>
      </c>
      <c r="G110" s="1">
        <f>BY108</f>
        <v>17</v>
      </c>
      <c r="H110" s="1">
        <f>BY108</f>
        <v>17</v>
      </c>
      <c r="I110" s="1">
        <f>BY108</f>
        <v>17</v>
      </c>
      <c r="J110" s="58">
        <f>BY108</f>
        <v>17</v>
      </c>
      <c r="K110" s="2">
        <f>BZ108</f>
        <v>17</v>
      </c>
      <c r="L110" s="2">
        <f>BZ108</f>
        <v>17</v>
      </c>
      <c r="M110" s="2">
        <f>BZ108</f>
        <v>17</v>
      </c>
      <c r="N110" s="2">
        <f>BZ108</f>
        <v>17</v>
      </c>
      <c r="O110" s="2">
        <f>BZ108</f>
        <v>17</v>
      </c>
      <c r="P110" s="2">
        <f>BZ108</f>
        <v>17</v>
      </c>
      <c r="Q110" s="2">
        <f>BZ108</f>
        <v>17</v>
      </c>
      <c r="R110" s="2">
        <f>BZ108</f>
        <v>17</v>
      </c>
      <c r="S110" s="59">
        <f>BZ108</f>
        <v>17</v>
      </c>
      <c r="T110" s="3">
        <f>CA108</f>
        <v>16</v>
      </c>
      <c r="U110" s="3">
        <f>CA108</f>
        <v>16</v>
      </c>
      <c r="V110" s="3">
        <f>CA108</f>
        <v>16</v>
      </c>
      <c r="W110" s="60">
        <f>CA108</f>
        <v>16</v>
      </c>
      <c r="X110" s="8">
        <f>CB108</f>
        <v>16</v>
      </c>
      <c r="Y110" s="8">
        <f>CB108</f>
        <v>16</v>
      </c>
      <c r="Z110" s="57">
        <f>CB108</f>
        <v>16</v>
      </c>
      <c r="AA110" s="5">
        <f>CC108</f>
        <v>17</v>
      </c>
      <c r="AB110" s="5">
        <f>CC108</f>
        <v>17</v>
      </c>
      <c r="AC110" s="5">
        <f>CC108</f>
        <v>17</v>
      </c>
      <c r="AD110" s="5">
        <f>CC108</f>
        <v>17</v>
      </c>
      <c r="AE110" s="62">
        <f>CC108</f>
        <v>17</v>
      </c>
      <c r="AF110" s="6">
        <f>CD108</f>
        <v>17</v>
      </c>
      <c r="AG110" s="6">
        <f>CD108</f>
        <v>17</v>
      </c>
      <c r="AH110" s="63">
        <f>CD108</f>
        <v>17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2</v>
      </c>
    </row>
    <row r="112" spans="1:43" ht="12.75">
      <c r="A112" s="7"/>
      <c r="B112" s="7" t="s">
        <v>42</v>
      </c>
      <c r="C112" s="7"/>
      <c r="D112" s="47">
        <f>(D109/AR108)*100</f>
        <v>35.294117647058826</v>
      </c>
      <c r="E112" s="47">
        <f>(E109/BY108)*100</f>
        <v>26.47058823529412</v>
      </c>
      <c r="F112" s="47">
        <f>(F109/BY108)*100</f>
        <v>38.23529411764706</v>
      </c>
      <c r="G112" s="47">
        <f>(G109/BY108)*100</f>
        <v>35.294117647058826</v>
      </c>
      <c r="H112" s="47">
        <f>(H109/BY108)*100</f>
        <v>35.294117647058826</v>
      </c>
      <c r="I112" s="47">
        <f>(I109/BY108)*100</f>
        <v>38.23529411764706</v>
      </c>
      <c r="J112" s="47">
        <f>(J109/BY108)*100</f>
        <v>11.76470588235294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2.941176470588235</v>
      </c>
      <c r="O112" s="47">
        <f>(O109/BZ108)*100</f>
        <v>70.58823529411765</v>
      </c>
      <c r="P112" s="47">
        <f>(P109/BZ108)*100</f>
        <v>23.52941176470588</v>
      </c>
      <c r="Q112" s="47">
        <f>(Q109/BZ108)*100</f>
        <v>2.941176470588235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59.375</v>
      </c>
      <c r="V112" s="47">
        <f>(V109/CA108)*100</f>
        <v>40.625</v>
      </c>
      <c r="W112" s="47">
        <f>(W109/CA108)*100</f>
        <v>0</v>
      </c>
      <c r="X112" s="47">
        <f>(X109/CB108)*100</f>
        <v>15.625</v>
      </c>
      <c r="Y112" s="47">
        <f>(Y109/CB108)*100</f>
        <v>71.875</v>
      </c>
      <c r="Z112" s="47">
        <f>(Z109/CB108)*100</f>
        <v>12.5</v>
      </c>
      <c r="AA112" s="47">
        <f>(AA109/CC108)*100</f>
        <v>8.823529411764707</v>
      </c>
      <c r="AB112" s="47">
        <f>(AB109/CC108)*100</f>
        <v>50</v>
      </c>
      <c r="AC112" s="47">
        <f>(AC109/CC108)*100</f>
        <v>41.17647058823529</v>
      </c>
      <c r="AD112" s="47">
        <f>(AD109/CC108)*100</f>
        <v>0</v>
      </c>
      <c r="AE112" s="47">
        <f>(AE109/CC108)*100</f>
        <v>0</v>
      </c>
      <c r="AF112" s="47">
        <f>(AF109/CD108)*100</f>
        <v>18.58823529411765</v>
      </c>
      <c r="AG112" s="47">
        <f>(AG109/CD108)*100</f>
        <v>39.1764705882353</v>
      </c>
      <c r="AH112" s="47">
        <f>(AH109/CD108)*100</f>
        <v>42.11764705882353</v>
      </c>
      <c r="AP112" t="s">
        <v>55</v>
      </c>
      <c r="AQ112">
        <f>AQ108*7</f>
        <v>119</v>
      </c>
    </row>
    <row r="114" spans="42:43" ht="12.75">
      <c r="AP114" t="s">
        <v>57</v>
      </c>
      <c r="AQ114">
        <f>(AQ110-AQ111)/AQ112</f>
        <v>0.9663865546218487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2011-07-08T11:23:12Z</dcterms:modified>
  <cp:category/>
  <cp:version/>
  <cp:contentType/>
  <cp:contentStatus/>
</cp:coreProperties>
</file>